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assi\Desktop\"/>
    </mc:Choice>
  </mc:AlternateContent>
  <bookViews>
    <workbookView xWindow="0" yWindow="0" windowWidth="28800" windowHeight="12180"/>
  </bookViews>
  <sheets>
    <sheet name="Gruszczyński (3)" sheetId="1" r:id="rId1"/>
  </sheets>
  <definedNames>
    <definedName name="_xlnm.Print_Titles" localSheetId="0">'Gruszczyński (3)'!$1:$2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L32" i="1"/>
  <c r="K32" i="1"/>
  <c r="J32" i="1"/>
  <c r="I32" i="1"/>
  <c r="H32" i="1"/>
  <c r="G32" i="1"/>
  <c r="F32" i="1"/>
  <c r="E32" i="1"/>
  <c r="D32" i="1"/>
  <c r="N30" i="1"/>
  <c r="M30" i="1"/>
  <c r="O30" i="1" s="1"/>
  <c r="P29" i="1"/>
  <c r="L29" i="1"/>
  <c r="M27" i="1" s="1"/>
  <c r="K29" i="1"/>
  <c r="J29" i="1"/>
  <c r="N27" i="1" s="1"/>
  <c r="I29" i="1"/>
  <c r="H29" i="1"/>
  <c r="G29" i="1"/>
  <c r="F29" i="1"/>
  <c r="E29" i="1"/>
  <c r="D29" i="1"/>
  <c r="P26" i="1"/>
  <c r="L26" i="1"/>
  <c r="K26" i="1"/>
  <c r="J26" i="1"/>
  <c r="I26" i="1"/>
  <c r="H26" i="1"/>
  <c r="G26" i="1"/>
  <c r="N24" i="1" s="1"/>
  <c r="F26" i="1"/>
  <c r="E26" i="1"/>
  <c r="D26" i="1"/>
  <c r="P23" i="1"/>
  <c r="L23" i="1"/>
  <c r="K23" i="1"/>
  <c r="J23" i="1"/>
  <c r="I23" i="1"/>
  <c r="H23" i="1"/>
  <c r="G23" i="1"/>
  <c r="N21" i="1" s="1"/>
  <c r="F23" i="1"/>
  <c r="E23" i="1"/>
  <c r="D23" i="1"/>
  <c r="M21" i="1" s="1"/>
  <c r="O21" i="1" s="1"/>
  <c r="P20" i="1"/>
  <c r="L20" i="1"/>
  <c r="M18" i="1" s="1"/>
  <c r="K20" i="1"/>
  <c r="J20" i="1"/>
  <c r="I20" i="1"/>
  <c r="H20" i="1"/>
  <c r="N18" i="1" s="1"/>
  <c r="G20" i="1"/>
  <c r="F20" i="1"/>
  <c r="E20" i="1"/>
  <c r="D20" i="1"/>
  <c r="P17" i="1"/>
  <c r="L17" i="1"/>
  <c r="K17" i="1"/>
  <c r="J17" i="1"/>
  <c r="I17" i="1"/>
  <c r="H17" i="1"/>
  <c r="G17" i="1"/>
  <c r="N15" i="1" s="1"/>
  <c r="F17" i="1"/>
  <c r="E17" i="1"/>
  <c r="D17" i="1"/>
  <c r="M15" i="1" s="1"/>
  <c r="O15" i="1" s="1"/>
  <c r="P14" i="1"/>
  <c r="L14" i="1"/>
  <c r="K14" i="1"/>
  <c r="J14" i="1"/>
  <c r="I14" i="1"/>
  <c r="H14" i="1"/>
  <c r="G14" i="1"/>
  <c r="F14" i="1"/>
  <c r="E14" i="1"/>
  <c r="D14" i="1"/>
  <c r="P11" i="1"/>
  <c r="L11" i="1"/>
  <c r="M9" i="1" s="1"/>
  <c r="K11" i="1"/>
  <c r="J11" i="1"/>
  <c r="I11" i="1"/>
  <c r="H11" i="1"/>
  <c r="G11" i="1"/>
  <c r="F11" i="1"/>
  <c r="E11" i="1"/>
  <c r="D11" i="1"/>
  <c r="P8" i="1"/>
  <c r="L8" i="1"/>
  <c r="K8" i="1"/>
  <c r="J8" i="1"/>
  <c r="I8" i="1"/>
  <c r="H8" i="1"/>
  <c r="G8" i="1"/>
  <c r="N6" i="1" s="1"/>
  <c r="F8" i="1"/>
  <c r="F33" i="1" s="1"/>
  <c r="E8" i="1"/>
  <c r="D8" i="1"/>
  <c r="P5" i="1"/>
  <c r="L5" i="1"/>
  <c r="K5" i="1"/>
  <c r="J5" i="1"/>
  <c r="I5" i="1"/>
  <c r="H5" i="1"/>
  <c r="G5" i="1"/>
  <c r="F5" i="1"/>
  <c r="E5" i="1"/>
  <c r="D5" i="1"/>
  <c r="M3" i="1" s="1"/>
  <c r="N3" i="1"/>
  <c r="O18" i="1" l="1"/>
  <c r="I33" i="1"/>
  <c r="K33" i="1"/>
  <c r="J33" i="1"/>
  <c r="M24" i="1"/>
  <c r="O24" i="1" s="1"/>
  <c r="M6" i="1"/>
  <c r="O6" i="1" s="1"/>
  <c r="H33" i="1"/>
  <c r="N9" i="1"/>
  <c r="N33" i="1" s="1"/>
  <c r="L33" i="1"/>
  <c r="N12" i="1"/>
  <c r="M12" i="1"/>
  <c r="O27" i="1"/>
  <c r="O3" i="1"/>
  <c r="M33" i="1"/>
  <c r="O12" i="1"/>
  <c r="E33" i="1"/>
  <c r="G33" i="1"/>
  <c r="D33" i="1"/>
  <c r="D39" i="1" s="1"/>
  <c r="G39" i="1" l="1"/>
  <c r="O9" i="1"/>
  <c r="E42" i="1"/>
  <c r="O33" i="1"/>
</calcChain>
</file>

<file path=xl/sharedStrings.xml><?xml version="1.0" encoding="utf-8"?>
<sst xmlns="http://schemas.openxmlformats.org/spreadsheetml/2006/main" count="42" uniqueCount="32">
  <si>
    <t>LP</t>
  </si>
  <si>
    <t>Nazwisko i imię</t>
  </si>
  <si>
    <t>m-c</t>
  </si>
  <si>
    <t>pracownik</t>
  </si>
  <si>
    <t>płatnik</t>
  </si>
  <si>
    <t>pracownik zwrot</t>
  </si>
  <si>
    <t>płatnik zwrot</t>
  </si>
  <si>
    <t>ogółem do zwrotu przez Zus</t>
  </si>
  <si>
    <t>podst. do zdrow</t>
  </si>
  <si>
    <t>skł.emerytalna stara - nowa</t>
  </si>
  <si>
    <t xml:space="preserve">skł.rentowa </t>
  </si>
  <si>
    <t>składka chorobowa</t>
  </si>
  <si>
    <t xml:space="preserve">skł.emerytalna </t>
  </si>
  <si>
    <t>skł.wyp.</t>
  </si>
  <si>
    <t>skł. FP</t>
  </si>
  <si>
    <t>skł FGŚP</t>
  </si>
  <si>
    <t xml:space="preserve">skł.zdrowotna </t>
  </si>
  <si>
    <t>Gruszczyński Piotr</t>
  </si>
  <si>
    <t>X/2024</t>
  </si>
  <si>
    <t>XI/2024</t>
  </si>
  <si>
    <t>XII/2024</t>
  </si>
  <si>
    <t>I/2025</t>
  </si>
  <si>
    <t>II/2025</t>
  </si>
  <si>
    <t>III/2025</t>
  </si>
  <si>
    <t>IV2025</t>
  </si>
  <si>
    <t>V/2025</t>
  </si>
  <si>
    <t>VI/2025</t>
  </si>
  <si>
    <t>pomniejszona podstawa w płatniku za VI wypł.w lipcu</t>
  </si>
  <si>
    <t>VII/2025</t>
  </si>
  <si>
    <t xml:space="preserve">Razem </t>
  </si>
  <si>
    <t>Pracownik</t>
  </si>
  <si>
    <t>Zakład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</si>
</sst>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2" fillId="2" borderId="1" xfId="0" applyNumberFormat="1" applyFont="1" applyFill="1" applyBorder="1" applyAlignment="1">
      <alignment wrapText="1"/>
    </xf>
    <xf numFmtId="4" fontId="0" fillId="0" borderId="1" xfId="0" applyNumberFormat="1" applyFill="1" applyBorder="1"/>
    <xf numFmtId="4" fontId="0" fillId="0" borderId="5" xfId="0" applyNumberFormat="1" applyFill="1" applyBorder="1"/>
    <xf numFmtId="4" fontId="3" fillId="0" borderId="1" xfId="0" applyNumberFormat="1" applyFont="1" applyFill="1" applyBorder="1"/>
    <xf numFmtId="4" fontId="0" fillId="0" borderId="1" xfId="0" applyNumberFormat="1" applyFont="1" applyFill="1" applyBorder="1"/>
    <xf numFmtId="4" fontId="0" fillId="3" borderId="1" xfId="0" applyNumberFormat="1" applyFont="1" applyFill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left"/>
    </xf>
    <xf numFmtId="4" fontId="0" fillId="0" borderId="8" xfId="0" applyNumberFormat="1" applyFill="1" applyBorder="1" applyAlignment="1">
      <alignment horizontal="left"/>
    </xf>
    <xf numFmtId="4" fontId="0" fillId="0" borderId="5" xfId="0" applyNumberFormat="1" applyFill="1" applyBorder="1" applyAlignment="1">
      <alignment horizontal="left"/>
    </xf>
    <xf numFmtId="49" fontId="0" fillId="0" borderId="2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left"/>
    </xf>
    <xf numFmtId="4" fontId="0" fillId="3" borderId="8" xfId="0" applyNumberFormat="1" applyFill="1" applyBorder="1" applyAlignment="1">
      <alignment horizontal="left"/>
    </xf>
    <xf numFmtId="4" fontId="0" fillId="3" borderId="5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wrapText="1"/>
    </xf>
    <xf numFmtId="4" fontId="2" fillId="2" borderId="5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28"/>
  <sheetViews>
    <sheetView tabSelected="1" workbookViewId="0">
      <selection activeCell="O33" sqref="O33"/>
    </sheetView>
  </sheetViews>
  <sheetFormatPr defaultRowHeight="12.75" x14ac:dyDescent="0.2"/>
  <cols>
    <col min="1" max="1" width="4.28515625" style="18" customWidth="1"/>
    <col min="2" max="2" width="21.7109375" style="14" bestFit="1" customWidth="1"/>
    <col min="3" max="3" width="7.5703125" style="18" customWidth="1"/>
    <col min="4" max="4" width="12.85546875" style="14" customWidth="1"/>
    <col min="5" max="6" width="11.7109375" style="14" customWidth="1"/>
    <col min="7" max="7" width="13.140625" style="14" customWidth="1"/>
    <col min="8" max="11" width="12.85546875" style="14" customWidth="1"/>
    <col min="12" max="12" width="13.140625" style="14" customWidth="1"/>
    <col min="13" max="13" width="9.7109375" style="14" bestFit="1" customWidth="1"/>
    <col min="14" max="16" width="9.140625" style="14"/>
  </cols>
  <sheetData>
    <row r="1" spans="1:16" x14ac:dyDescent="0.2">
      <c r="A1" s="49" t="s">
        <v>0</v>
      </c>
      <c r="B1" s="50" t="s">
        <v>1</v>
      </c>
      <c r="C1" s="19" t="s">
        <v>2</v>
      </c>
      <c r="D1" s="51" t="s">
        <v>3</v>
      </c>
      <c r="E1" s="51"/>
      <c r="F1" s="1"/>
      <c r="G1" s="51" t="s">
        <v>4</v>
      </c>
      <c r="H1" s="51"/>
      <c r="I1" s="1"/>
      <c r="J1" s="1"/>
      <c r="K1" s="1"/>
      <c r="L1" s="2"/>
      <c r="M1" s="43" t="s">
        <v>5</v>
      </c>
      <c r="N1" s="43" t="s">
        <v>6</v>
      </c>
      <c r="O1" s="45" t="s">
        <v>7</v>
      </c>
      <c r="P1" s="47" t="s">
        <v>8</v>
      </c>
    </row>
    <row r="2" spans="1:16" ht="52.5" customHeight="1" thickBot="1" x14ac:dyDescent="0.25">
      <c r="A2" s="49"/>
      <c r="B2" s="50"/>
      <c r="C2" s="19"/>
      <c r="D2" s="3" t="s">
        <v>9</v>
      </c>
      <c r="E2" s="3" t="s">
        <v>10</v>
      </c>
      <c r="F2" s="3" t="s">
        <v>11</v>
      </c>
      <c r="G2" s="3" t="s">
        <v>12</v>
      </c>
      <c r="H2" s="3" t="s">
        <v>10</v>
      </c>
      <c r="I2" s="3" t="s">
        <v>13</v>
      </c>
      <c r="J2" s="3" t="s">
        <v>14</v>
      </c>
      <c r="K2" s="3" t="s">
        <v>15</v>
      </c>
      <c r="L2" s="3" t="s">
        <v>16</v>
      </c>
      <c r="M2" s="44"/>
      <c r="N2" s="44"/>
      <c r="O2" s="46"/>
      <c r="P2" s="48"/>
    </row>
    <row r="3" spans="1:16" x14ac:dyDescent="0.2">
      <c r="A3" s="20">
        <v>1</v>
      </c>
      <c r="B3" s="21" t="s">
        <v>17</v>
      </c>
      <c r="C3" s="24" t="s">
        <v>18</v>
      </c>
      <c r="D3" s="4">
        <v>1990.06</v>
      </c>
      <c r="E3" s="4">
        <v>305.85000000000002</v>
      </c>
      <c r="F3" s="4">
        <v>479.22</v>
      </c>
      <c r="G3" s="4">
        <v>1990.06</v>
      </c>
      <c r="H3" s="4">
        <v>1325.35</v>
      </c>
      <c r="I3" s="4">
        <v>244.68</v>
      </c>
      <c r="J3" s="4">
        <v>499.56</v>
      </c>
      <c r="K3" s="4">
        <v>20.39</v>
      </c>
      <c r="L3" s="4">
        <v>1585.34</v>
      </c>
      <c r="M3" s="27">
        <f>D5+E5+L5+F5</f>
        <v>436.08999999999992</v>
      </c>
      <c r="N3" s="27">
        <f>G5+H5+I5+J5+K5</f>
        <v>0</v>
      </c>
      <c r="O3" s="27">
        <f>M3+N3</f>
        <v>436.08999999999992</v>
      </c>
      <c r="P3" s="5">
        <v>17614.87</v>
      </c>
    </row>
    <row r="4" spans="1:16" x14ac:dyDescent="0.2">
      <c r="A4" s="20"/>
      <c r="B4" s="22"/>
      <c r="C4" s="25"/>
      <c r="D4" s="4">
        <v>1990.06</v>
      </c>
      <c r="E4" s="4">
        <v>305.85000000000002</v>
      </c>
      <c r="F4" s="4">
        <v>0</v>
      </c>
      <c r="G4" s="4">
        <v>1990.06</v>
      </c>
      <c r="H4" s="4">
        <v>1325.35</v>
      </c>
      <c r="I4" s="4">
        <v>244.68</v>
      </c>
      <c r="J4" s="4">
        <v>499.56</v>
      </c>
      <c r="K4" s="4">
        <v>20.39</v>
      </c>
      <c r="L4" s="4">
        <v>1628.47</v>
      </c>
      <c r="M4" s="28"/>
      <c r="N4" s="28"/>
      <c r="O4" s="28"/>
      <c r="P4" s="4">
        <v>18094.09</v>
      </c>
    </row>
    <row r="5" spans="1:16" x14ac:dyDescent="0.2">
      <c r="A5" s="20"/>
      <c r="B5" s="23"/>
      <c r="C5" s="26"/>
      <c r="D5" s="6">
        <f t="shared" ref="D5:L5" si="0">D3-D4</f>
        <v>0</v>
      </c>
      <c r="E5" s="6">
        <f t="shared" si="0"/>
        <v>0</v>
      </c>
      <c r="F5" s="6">
        <f t="shared" si="0"/>
        <v>479.22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-43.130000000000109</v>
      </c>
      <c r="M5" s="29"/>
      <c r="N5" s="29"/>
      <c r="O5" s="29"/>
      <c r="P5" s="4">
        <f>P3-P4</f>
        <v>-479.22000000000116</v>
      </c>
    </row>
    <row r="6" spans="1:16" x14ac:dyDescent="0.2">
      <c r="A6" s="20">
        <v>2</v>
      </c>
      <c r="B6" s="21" t="s">
        <v>17</v>
      </c>
      <c r="C6" s="24" t="s">
        <v>19</v>
      </c>
      <c r="D6" s="4">
        <v>1990.06</v>
      </c>
      <c r="E6" s="4">
        <v>305.85000000000002</v>
      </c>
      <c r="F6" s="4">
        <v>479.22</v>
      </c>
      <c r="G6" s="4">
        <v>1990.06</v>
      </c>
      <c r="H6" s="4">
        <v>1325.35</v>
      </c>
      <c r="I6" s="4">
        <v>244.68</v>
      </c>
      <c r="J6" s="4">
        <v>499.56</v>
      </c>
      <c r="K6" s="4">
        <v>20.39</v>
      </c>
      <c r="L6" s="4">
        <v>1585.34</v>
      </c>
      <c r="M6" s="27">
        <f>D8+E8+L8+F8</f>
        <v>436.08999999999992</v>
      </c>
      <c r="N6" s="27">
        <f>G8+H8+I8+J8+K8</f>
        <v>0</v>
      </c>
      <c r="O6" s="27">
        <f>M6+N6</f>
        <v>436.08999999999992</v>
      </c>
      <c r="P6" s="5">
        <v>17614.87</v>
      </c>
    </row>
    <row r="7" spans="1:16" x14ac:dyDescent="0.2">
      <c r="A7" s="20"/>
      <c r="B7" s="22"/>
      <c r="C7" s="25"/>
      <c r="D7" s="4">
        <v>1990.06</v>
      </c>
      <c r="E7" s="4">
        <v>305.85000000000002</v>
      </c>
      <c r="F7" s="4">
        <v>0</v>
      </c>
      <c r="G7" s="4">
        <v>1990.06</v>
      </c>
      <c r="H7" s="4">
        <v>1325.35</v>
      </c>
      <c r="I7" s="4">
        <v>244.68</v>
      </c>
      <c r="J7" s="4">
        <v>499.56</v>
      </c>
      <c r="K7" s="4">
        <v>20.39</v>
      </c>
      <c r="L7" s="4">
        <v>1628.47</v>
      </c>
      <c r="M7" s="28"/>
      <c r="N7" s="28"/>
      <c r="O7" s="28"/>
      <c r="P7" s="4">
        <v>18094.09</v>
      </c>
    </row>
    <row r="8" spans="1:16" x14ac:dyDescent="0.2">
      <c r="A8" s="20"/>
      <c r="B8" s="23"/>
      <c r="C8" s="26"/>
      <c r="D8" s="6">
        <f t="shared" ref="D8:L8" si="1">D6-D7</f>
        <v>0</v>
      </c>
      <c r="E8" s="6">
        <f t="shared" si="1"/>
        <v>0</v>
      </c>
      <c r="F8" s="6">
        <f t="shared" si="1"/>
        <v>479.22</v>
      </c>
      <c r="G8" s="6">
        <f t="shared" si="1"/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-43.130000000000109</v>
      </c>
      <c r="M8" s="29"/>
      <c r="N8" s="29"/>
      <c r="O8" s="29"/>
      <c r="P8" s="4">
        <f>P6-P7</f>
        <v>-479.22000000000116</v>
      </c>
    </row>
    <row r="9" spans="1:16" x14ac:dyDescent="0.2">
      <c r="A9" s="20">
        <v>3</v>
      </c>
      <c r="B9" s="41" t="s">
        <v>17</v>
      </c>
      <c r="C9" s="42" t="s">
        <v>20</v>
      </c>
      <c r="D9" s="7">
        <v>1990.06</v>
      </c>
      <c r="E9" s="7">
        <v>305.85000000000002</v>
      </c>
      <c r="F9" s="7">
        <v>499.56</v>
      </c>
      <c r="G9" s="7">
        <v>1990.06</v>
      </c>
      <c r="H9" s="7">
        <v>1325.35</v>
      </c>
      <c r="I9" s="7">
        <v>244.68</v>
      </c>
      <c r="J9" s="7">
        <v>499.56</v>
      </c>
      <c r="K9" s="7">
        <v>20.39</v>
      </c>
      <c r="L9" s="7">
        <v>1583.51</v>
      </c>
      <c r="M9" s="27">
        <f>D11+E11+L11+F11</f>
        <v>454.59999999999997</v>
      </c>
      <c r="N9" s="27">
        <f>G11+H11+I11+J11+K11</f>
        <v>0</v>
      </c>
      <c r="O9" s="30">
        <f>M9+N9</f>
        <v>454.59999999999997</v>
      </c>
      <c r="P9" s="4">
        <v>17594.53</v>
      </c>
    </row>
    <row r="10" spans="1:16" x14ac:dyDescent="0.2">
      <c r="A10" s="20"/>
      <c r="B10" s="41"/>
      <c r="C10" s="42"/>
      <c r="D10" s="7">
        <v>1990.06</v>
      </c>
      <c r="E10" s="7">
        <v>305.85000000000002</v>
      </c>
      <c r="F10" s="7">
        <v>0</v>
      </c>
      <c r="G10" s="7">
        <v>1990.06</v>
      </c>
      <c r="H10" s="7">
        <v>1325.35</v>
      </c>
      <c r="I10" s="7">
        <v>244.68</v>
      </c>
      <c r="J10" s="7">
        <v>499.56</v>
      </c>
      <c r="K10" s="7">
        <v>20.39</v>
      </c>
      <c r="L10" s="7">
        <v>1628.47</v>
      </c>
      <c r="M10" s="28"/>
      <c r="N10" s="28"/>
      <c r="O10" s="30"/>
      <c r="P10" s="4">
        <v>18094.09</v>
      </c>
    </row>
    <row r="11" spans="1:16" x14ac:dyDescent="0.2">
      <c r="A11" s="20"/>
      <c r="B11" s="41"/>
      <c r="C11" s="42"/>
      <c r="D11" s="6">
        <f t="shared" ref="D11:L11" si="2">D9-D10</f>
        <v>0</v>
      </c>
      <c r="E11" s="6">
        <f t="shared" si="2"/>
        <v>0</v>
      </c>
      <c r="F11" s="6">
        <f t="shared" si="2"/>
        <v>499.56</v>
      </c>
      <c r="G11" s="6">
        <f t="shared" si="2"/>
        <v>0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-44.960000000000036</v>
      </c>
      <c r="M11" s="29"/>
      <c r="N11" s="29"/>
      <c r="O11" s="30"/>
      <c r="P11" s="4">
        <f>P9-P10</f>
        <v>-499.56000000000131</v>
      </c>
    </row>
    <row r="12" spans="1:16" x14ac:dyDescent="0.2">
      <c r="A12" s="20">
        <v>4</v>
      </c>
      <c r="B12" s="21" t="s">
        <v>17</v>
      </c>
      <c r="C12" s="24" t="s">
        <v>21</v>
      </c>
      <c r="D12" s="7">
        <v>1990.06</v>
      </c>
      <c r="E12" s="7">
        <v>305.85000000000002</v>
      </c>
      <c r="F12" s="7">
        <v>499.56</v>
      </c>
      <c r="G12" s="7">
        <v>1990.06</v>
      </c>
      <c r="H12" s="7">
        <v>1325.35</v>
      </c>
      <c r="I12" s="7">
        <v>244.68</v>
      </c>
      <c r="J12" s="7">
        <v>499.56</v>
      </c>
      <c r="K12" s="7">
        <v>20.39</v>
      </c>
      <c r="L12" s="7">
        <v>1583.51</v>
      </c>
      <c r="M12" s="27">
        <f>D14+E14+L14+F14</f>
        <v>454.59999999999997</v>
      </c>
      <c r="N12" s="27">
        <f>G14+H14+I14+J14+K14</f>
        <v>0</v>
      </c>
      <c r="O12" s="30">
        <f>M12+N12</f>
        <v>454.59999999999997</v>
      </c>
      <c r="P12" s="4">
        <v>17594.53</v>
      </c>
    </row>
    <row r="13" spans="1:16" x14ac:dyDescent="0.2">
      <c r="A13" s="20"/>
      <c r="B13" s="22"/>
      <c r="C13" s="25"/>
      <c r="D13" s="7">
        <v>1990.06</v>
      </c>
      <c r="E13" s="7">
        <v>305.85000000000002</v>
      </c>
      <c r="F13" s="7">
        <v>0</v>
      </c>
      <c r="G13" s="7">
        <v>1990.06</v>
      </c>
      <c r="H13" s="7">
        <v>1325.35</v>
      </c>
      <c r="I13" s="7">
        <v>244.68</v>
      </c>
      <c r="J13" s="7">
        <v>499.56</v>
      </c>
      <c r="K13" s="7">
        <v>20.39</v>
      </c>
      <c r="L13" s="7">
        <v>1628.47</v>
      </c>
      <c r="M13" s="28"/>
      <c r="N13" s="28"/>
      <c r="O13" s="30"/>
      <c r="P13" s="4">
        <v>18094.09</v>
      </c>
    </row>
    <row r="14" spans="1:16" x14ac:dyDescent="0.2">
      <c r="A14" s="20"/>
      <c r="B14" s="23"/>
      <c r="C14" s="26"/>
      <c r="D14" s="6">
        <f t="shared" ref="D14:L14" si="3">D12-D13</f>
        <v>0</v>
      </c>
      <c r="E14" s="6">
        <f t="shared" si="3"/>
        <v>0</v>
      </c>
      <c r="F14" s="6">
        <f t="shared" si="3"/>
        <v>499.56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-44.960000000000036</v>
      </c>
      <c r="M14" s="29"/>
      <c r="N14" s="29"/>
      <c r="O14" s="30"/>
      <c r="P14" s="4">
        <f>P12-P13</f>
        <v>-499.56000000000131</v>
      </c>
    </row>
    <row r="15" spans="1:16" x14ac:dyDescent="0.2">
      <c r="A15" s="20">
        <v>5</v>
      </c>
      <c r="B15" s="21" t="s">
        <v>17</v>
      </c>
      <c r="C15" s="24" t="s">
        <v>22</v>
      </c>
      <c r="D15" s="7">
        <v>1990.06</v>
      </c>
      <c r="E15" s="7">
        <v>305.85000000000002</v>
      </c>
      <c r="F15" s="7">
        <v>499.56</v>
      </c>
      <c r="G15" s="7">
        <v>1990.06</v>
      </c>
      <c r="H15" s="7">
        <v>1325.35</v>
      </c>
      <c r="I15" s="7">
        <v>244.68</v>
      </c>
      <c r="J15" s="7">
        <v>499.56</v>
      </c>
      <c r="K15" s="7">
        <v>20.39</v>
      </c>
      <c r="L15" s="7">
        <v>1583.51</v>
      </c>
      <c r="M15" s="27">
        <f>D17+E17+L17+F17</f>
        <v>454.59999999999997</v>
      </c>
      <c r="N15" s="27">
        <f>G17+H17+I17+J17+K17</f>
        <v>0</v>
      </c>
      <c r="O15" s="30">
        <f>M15+N15</f>
        <v>454.59999999999997</v>
      </c>
      <c r="P15" s="4">
        <v>17594.53</v>
      </c>
    </row>
    <row r="16" spans="1:16" x14ac:dyDescent="0.2">
      <c r="A16" s="20"/>
      <c r="B16" s="22"/>
      <c r="C16" s="25"/>
      <c r="D16" s="7">
        <v>1990.06</v>
      </c>
      <c r="E16" s="7">
        <v>305.85000000000002</v>
      </c>
      <c r="F16" s="7">
        <v>0</v>
      </c>
      <c r="G16" s="7">
        <v>1990.06</v>
      </c>
      <c r="H16" s="7">
        <v>1325.35</v>
      </c>
      <c r="I16" s="7">
        <v>244.68</v>
      </c>
      <c r="J16" s="7">
        <v>499.56</v>
      </c>
      <c r="K16" s="7">
        <v>20.39</v>
      </c>
      <c r="L16" s="7">
        <v>1628.47</v>
      </c>
      <c r="M16" s="28"/>
      <c r="N16" s="28"/>
      <c r="O16" s="30"/>
      <c r="P16" s="4">
        <v>18094.09</v>
      </c>
    </row>
    <row r="17" spans="1:17" x14ac:dyDescent="0.2">
      <c r="A17" s="20"/>
      <c r="B17" s="23"/>
      <c r="C17" s="26"/>
      <c r="D17" s="6">
        <f t="shared" ref="D17:L17" si="4">D15-D16</f>
        <v>0</v>
      </c>
      <c r="E17" s="6">
        <f t="shared" si="4"/>
        <v>0</v>
      </c>
      <c r="F17" s="6">
        <f t="shared" si="4"/>
        <v>499.56</v>
      </c>
      <c r="G17" s="6">
        <f t="shared" si="4"/>
        <v>0</v>
      </c>
      <c r="H17" s="6">
        <f t="shared" si="4"/>
        <v>0</v>
      </c>
      <c r="I17" s="6">
        <f t="shared" si="4"/>
        <v>0</v>
      </c>
      <c r="J17" s="6">
        <f t="shared" si="4"/>
        <v>0</v>
      </c>
      <c r="K17" s="6">
        <f t="shared" si="4"/>
        <v>0</v>
      </c>
      <c r="L17" s="6">
        <f t="shared" si="4"/>
        <v>-44.960000000000036</v>
      </c>
      <c r="M17" s="29"/>
      <c r="N17" s="29"/>
      <c r="O17" s="30"/>
      <c r="P17" s="4">
        <f>P15-P16</f>
        <v>-499.56000000000131</v>
      </c>
    </row>
    <row r="18" spans="1:17" x14ac:dyDescent="0.2">
      <c r="A18" s="20">
        <v>6</v>
      </c>
      <c r="B18" s="21" t="s">
        <v>17</v>
      </c>
      <c r="C18" s="24" t="s">
        <v>23</v>
      </c>
      <c r="D18" s="7">
        <v>1990.06</v>
      </c>
      <c r="E18" s="7">
        <v>305.85000000000002</v>
      </c>
      <c r="F18" s="7">
        <v>499.56</v>
      </c>
      <c r="G18" s="7">
        <v>1990.06</v>
      </c>
      <c r="H18" s="7">
        <v>1325.35</v>
      </c>
      <c r="I18" s="7">
        <v>244.68</v>
      </c>
      <c r="J18" s="7">
        <v>499.56</v>
      </c>
      <c r="K18" s="7">
        <v>20.39</v>
      </c>
      <c r="L18" s="7">
        <v>1583.51</v>
      </c>
      <c r="M18" s="27">
        <f>D20+E20+L20+F20</f>
        <v>454.59999999999997</v>
      </c>
      <c r="N18" s="27">
        <f>G20+H20+I20+J20+K20</f>
        <v>0</v>
      </c>
      <c r="O18" s="30">
        <f>M18+N18</f>
        <v>454.59999999999997</v>
      </c>
      <c r="P18" s="4">
        <v>17594.53</v>
      </c>
    </row>
    <row r="19" spans="1:17" x14ac:dyDescent="0.2">
      <c r="A19" s="20"/>
      <c r="B19" s="22"/>
      <c r="C19" s="25"/>
      <c r="D19" s="7">
        <v>1990.06</v>
      </c>
      <c r="E19" s="7">
        <v>305.85000000000002</v>
      </c>
      <c r="F19" s="7">
        <v>0</v>
      </c>
      <c r="G19" s="7">
        <v>1990.06</v>
      </c>
      <c r="H19" s="7">
        <v>1325.35</v>
      </c>
      <c r="I19" s="7">
        <v>244.68</v>
      </c>
      <c r="J19" s="7">
        <v>499.56</v>
      </c>
      <c r="K19" s="7">
        <v>20.39</v>
      </c>
      <c r="L19" s="7">
        <v>1628.47</v>
      </c>
      <c r="M19" s="28"/>
      <c r="N19" s="28"/>
      <c r="O19" s="30"/>
      <c r="P19" s="4">
        <v>18094.09</v>
      </c>
    </row>
    <row r="20" spans="1:17" x14ac:dyDescent="0.2">
      <c r="A20" s="20"/>
      <c r="B20" s="23"/>
      <c r="C20" s="26"/>
      <c r="D20" s="6">
        <f t="shared" ref="D20:L20" si="5">D18-D19</f>
        <v>0</v>
      </c>
      <c r="E20" s="6">
        <f t="shared" si="5"/>
        <v>0</v>
      </c>
      <c r="F20" s="6">
        <f t="shared" si="5"/>
        <v>499.56</v>
      </c>
      <c r="G20" s="6">
        <f t="shared" si="5"/>
        <v>0</v>
      </c>
      <c r="H20" s="6">
        <f t="shared" si="5"/>
        <v>0</v>
      </c>
      <c r="I20" s="6">
        <f t="shared" si="5"/>
        <v>0</v>
      </c>
      <c r="J20" s="6">
        <f t="shared" si="5"/>
        <v>0</v>
      </c>
      <c r="K20" s="6">
        <f t="shared" si="5"/>
        <v>0</v>
      </c>
      <c r="L20" s="6">
        <f t="shared" si="5"/>
        <v>-44.960000000000036</v>
      </c>
      <c r="M20" s="29"/>
      <c r="N20" s="29"/>
      <c r="O20" s="30"/>
      <c r="P20" s="4">
        <f>P18-P19</f>
        <v>-499.56000000000131</v>
      </c>
    </row>
    <row r="21" spans="1:17" x14ac:dyDescent="0.2">
      <c r="A21" s="20">
        <v>7</v>
      </c>
      <c r="B21" s="21" t="s">
        <v>17</v>
      </c>
      <c r="C21" s="24" t="s">
        <v>24</v>
      </c>
      <c r="D21" s="7">
        <v>1990.06</v>
      </c>
      <c r="E21" s="7">
        <v>305.85000000000002</v>
      </c>
      <c r="F21" s="7">
        <v>499.56</v>
      </c>
      <c r="G21" s="7">
        <v>1990.06</v>
      </c>
      <c r="H21" s="7">
        <v>1325.35</v>
      </c>
      <c r="I21" s="7">
        <v>244.68</v>
      </c>
      <c r="J21" s="7">
        <v>499.56</v>
      </c>
      <c r="K21" s="7">
        <v>20.39</v>
      </c>
      <c r="L21" s="7">
        <v>1583.51</v>
      </c>
      <c r="M21" s="27">
        <f>D23+E23+L23+F23</f>
        <v>454.59999999999997</v>
      </c>
      <c r="N21" s="27">
        <f>G23+H23+I23+J23+K23</f>
        <v>0</v>
      </c>
      <c r="O21" s="30">
        <f>M21+N21</f>
        <v>454.59999999999997</v>
      </c>
      <c r="P21" s="4">
        <v>17594.53</v>
      </c>
    </row>
    <row r="22" spans="1:17" x14ac:dyDescent="0.2">
      <c r="A22" s="20"/>
      <c r="B22" s="22"/>
      <c r="C22" s="25"/>
      <c r="D22" s="7">
        <v>1990.06</v>
      </c>
      <c r="E22" s="7">
        <v>305.85000000000002</v>
      </c>
      <c r="F22" s="7">
        <v>0</v>
      </c>
      <c r="G22" s="7">
        <v>1990.06</v>
      </c>
      <c r="H22" s="7">
        <v>1325.35</v>
      </c>
      <c r="I22" s="7">
        <v>244.68</v>
      </c>
      <c r="J22" s="7">
        <v>499.56</v>
      </c>
      <c r="K22" s="7">
        <v>20.39</v>
      </c>
      <c r="L22" s="7">
        <v>1628.47</v>
      </c>
      <c r="M22" s="28"/>
      <c r="N22" s="28"/>
      <c r="O22" s="30"/>
      <c r="P22" s="4">
        <v>18094.09</v>
      </c>
    </row>
    <row r="23" spans="1:17" x14ac:dyDescent="0.2">
      <c r="A23" s="20"/>
      <c r="B23" s="23"/>
      <c r="C23" s="26"/>
      <c r="D23" s="6">
        <f t="shared" ref="D23:L23" si="6">D21-D22</f>
        <v>0</v>
      </c>
      <c r="E23" s="6">
        <f t="shared" si="6"/>
        <v>0</v>
      </c>
      <c r="F23" s="6">
        <f t="shared" si="6"/>
        <v>499.56</v>
      </c>
      <c r="G23" s="6">
        <f t="shared" si="6"/>
        <v>0</v>
      </c>
      <c r="H23" s="6">
        <f t="shared" si="6"/>
        <v>0</v>
      </c>
      <c r="I23" s="6">
        <f t="shared" si="6"/>
        <v>0</v>
      </c>
      <c r="J23" s="6">
        <f t="shared" si="6"/>
        <v>0</v>
      </c>
      <c r="K23" s="6">
        <f t="shared" si="6"/>
        <v>0</v>
      </c>
      <c r="L23" s="6">
        <f t="shared" si="6"/>
        <v>-44.960000000000036</v>
      </c>
      <c r="M23" s="29"/>
      <c r="N23" s="29"/>
      <c r="O23" s="30"/>
      <c r="P23" s="4">
        <f>P21-P22</f>
        <v>-499.56000000000131</v>
      </c>
    </row>
    <row r="24" spans="1:17" x14ac:dyDescent="0.2">
      <c r="A24" s="20">
        <v>8</v>
      </c>
      <c r="B24" s="21" t="s">
        <v>17</v>
      </c>
      <c r="C24" s="24" t="s">
        <v>25</v>
      </c>
      <c r="D24" s="7">
        <v>1990.06</v>
      </c>
      <c r="E24" s="7">
        <v>305.85000000000002</v>
      </c>
      <c r="F24" s="7">
        <v>499.56</v>
      </c>
      <c r="G24" s="7">
        <v>1990.06</v>
      </c>
      <c r="H24" s="7">
        <v>1325.35</v>
      </c>
      <c r="I24" s="7">
        <v>244.68</v>
      </c>
      <c r="J24" s="7">
        <v>499.56</v>
      </c>
      <c r="K24" s="7">
        <v>20.39</v>
      </c>
      <c r="L24" s="7">
        <v>1583.51</v>
      </c>
      <c r="M24" s="27">
        <f>D26+E26+L26+F26</f>
        <v>454.59999999999997</v>
      </c>
      <c r="N24" s="27">
        <f>G26+H26+I26+J26+K26</f>
        <v>0</v>
      </c>
      <c r="O24" s="30">
        <f>M24+N24</f>
        <v>454.59999999999997</v>
      </c>
      <c r="P24" s="4">
        <v>17594.53</v>
      </c>
    </row>
    <row r="25" spans="1:17" x14ac:dyDescent="0.2">
      <c r="A25" s="20"/>
      <c r="B25" s="22"/>
      <c r="C25" s="25"/>
      <c r="D25" s="7">
        <v>1990.06</v>
      </c>
      <c r="E25" s="7">
        <v>305.85000000000002</v>
      </c>
      <c r="F25" s="7">
        <v>0</v>
      </c>
      <c r="G25" s="7">
        <v>1990.06</v>
      </c>
      <c r="H25" s="7">
        <v>1325.35</v>
      </c>
      <c r="I25" s="7">
        <v>244.68</v>
      </c>
      <c r="J25" s="7">
        <v>499.56</v>
      </c>
      <c r="K25" s="7">
        <v>20.39</v>
      </c>
      <c r="L25" s="7">
        <v>1628.47</v>
      </c>
      <c r="M25" s="28"/>
      <c r="N25" s="28"/>
      <c r="O25" s="30"/>
      <c r="P25" s="4">
        <v>18094.09</v>
      </c>
    </row>
    <row r="26" spans="1:17" x14ac:dyDescent="0.2">
      <c r="A26" s="20"/>
      <c r="B26" s="23"/>
      <c r="C26" s="26"/>
      <c r="D26" s="6">
        <f t="shared" ref="D26:L26" si="7">D24-D25</f>
        <v>0</v>
      </c>
      <c r="E26" s="6">
        <f t="shared" si="7"/>
        <v>0</v>
      </c>
      <c r="F26" s="6">
        <f t="shared" si="7"/>
        <v>499.56</v>
      </c>
      <c r="G26" s="6">
        <f t="shared" si="7"/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-44.960000000000036</v>
      </c>
      <c r="M26" s="29"/>
      <c r="N26" s="29"/>
      <c r="O26" s="30"/>
      <c r="P26" s="4">
        <f>P24-P25</f>
        <v>-499.56000000000131</v>
      </c>
    </row>
    <row r="27" spans="1:17" x14ac:dyDescent="0.2">
      <c r="A27" s="20">
        <v>9</v>
      </c>
      <c r="B27" s="31" t="s">
        <v>17</v>
      </c>
      <c r="C27" s="34" t="s">
        <v>26</v>
      </c>
      <c r="D27" s="8">
        <v>1990.06</v>
      </c>
      <c r="E27" s="8">
        <v>305.85000000000002</v>
      </c>
      <c r="F27" s="8">
        <v>499.56</v>
      </c>
      <c r="G27" s="8">
        <v>1990.06</v>
      </c>
      <c r="H27" s="8">
        <v>1325.35</v>
      </c>
      <c r="I27" s="8">
        <v>244.68</v>
      </c>
      <c r="J27" s="8">
        <v>499.56</v>
      </c>
      <c r="K27" s="8">
        <v>20.39</v>
      </c>
      <c r="L27" s="8">
        <v>1583.51</v>
      </c>
      <c r="M27" s="37">
        <f>D29+E29+L29+F29</f>
        <v>454.59999999999997</v>
      </c>
      <c r="N27" s="37">
        <f>G29+H29+I29+J29+K29</f>
        <v>0</v>
      </c>
      <c r="O27" s="40">
        <f>M27+N27</f>
        <v>454.59999999999997</v>
      </c>
      <c r="P27" s="9">
        <v>17594.53</v>
      </c>
    </row>
    <row r="28" spans="1:17" x14ac:dyDescent="0.2">
      <c r="A28" s="20"/>
      <c r="B28" s="32"/>
      <c r="C28" s="35"/>
      <c r="D28" s="8">
        <v>1990.06</v>
      </c>
      <c r="E28" s="8">
        <v>305.85000000000002</v>
      </c>
      <c r="F28" s="8">
        <v>0</v>
      </c>
      <c r="G28" s="8">
        <v>1990.06</v>
      </c>
      <c r="H28" s="8">
        <v>1325.35</v>
      </c>
      <c r="I28" s="8">
        <v>244.68</v>
      </c>
      <c r="J28" s="8">
        <v>499.56</v>
      </c>
      <c r="K28" s="8">
        <v>20.39</v>
      </c>
      <c r="L28" s="8">
        <v>1628.47</v>
      </c>
      <c r="M28" s="38"/>
      <c r="N28" s="38"/>
      <c r="O28" s="40"/>
      <c r="P28" s="9">
        <v>18094.09</v>
      </c>
    </row>
    <row r="29" spans="1:17" x14ac:dyDescent="0.2">
      <c r="A29" s="20"/>
      <c r="B29" s="33"/>
      <c r="C29" s="36"/>
      <c r="D29" s="10">
        <f t="shared" ref="D29:L29" si="8">D27-D28</f>
        <v>0</v>
      </c>
      <c r="E29" s="10">
        <f t="shared" si="8"/>
        <v>0</v>
      </c>
      <c r="F29" s="10">
        <f t="shared" si="8"/>
        <v>499.56</v>
      </c>
      <c r="G29" s="10">
        <f t="shared" si="8"/>
        <v>0</v>
      </c>
      <c r="H29" s="10">
        <f t="shared" si="8"/>
        <v>0</v>
      </c>
      <c r="I29" s="10">
        <f t="shared" si="8"/>
        <v>0</v>
      </c>
      <c r="J29" s="10">
        <f t="shared" si="8"/>
        <v>0</v>
      </c>
      <c r="K29" s="10">
        <f t="shared" si="8"/>
        <v>0</v>
      </c>
      <c r="L29" s="10">
        <f t="shared" si="8"/>
        <v>-44.960000000000036</v>
      </c>
      <c r="M29" s="39"/>
      <c r="N29" s="39"/>
      <c r="O29" s="40"/>
      <c r="P29" s="9">
        <f>P27-P28</f>
        <v>-499.56000000000131</v>
      </c>
      <c r="Q29" t="s">
        <v>27</v>
      </c>
    </row>
    <row r="30" spans="1:17" x14ac:dyDescent="0.2">
      <c r="A30" s="20">
        <v>10</v>
      </c>
      <c r="B30" s="21" t="s">
        <v>17</v>
      </c>
      <c r="C30" s="24" t="s">
        <v>28</v>
      </c>
      <c r="D30" s="7">
        <v>1990.06</v>
      </c>
      <c r="E30" s="7">
        <v>305.85000000000002</v>
      </c>
      <c r="F30" s="7">
        <v>499.56</v>
      </c>
      <c r="G30" s="7">
        <v>1990.06</v>
      </c>
      <c r="H30" s="7">
        <v>1325.35</v>
      </c>
      <c r="I30" s="7">
        <v>244.68</v>
      </c>
      <c r="J30" s="7">
        <v>499.56</v>
      </c>
      <c r="K30" s="7">
        <v>20.39</v>
      </c>
      <c r="L30" s="7">
        <v>1583.51</v>
      </c>
      <c r="M30" s="27">
        <f>D32+E32+L32+F32</f>
        <v>454.59999999999997</v>
      </c>
      <c r="N30" s="27">
        <f>G32+H32+I32+J32+K32</f>
        <v>0</v>
      </c>
      <c r="O30" s="30">
        <f>M30+N30</f>
        <v>454.59999999999997</v>
      </c>
      <c r="P30" s="4">
        <v>17594.53</v>
      </c>
    </row>
    <row r="31" spans="1:17" x14ac:dyDescent="0.2">
      <c r="A31" s="20"/>
      <c r="B31" s="22"/>
      <c r="C31" s="25"/>
      <c r="D31" s="7">
        <v>1990.06</v>
      </c>
      <c r="E31" s="7">
        <v>305.85000000000002</v>
      </c>
      <c r="F31" s="7">
        <v>0</v>
      </c>
      <c r="G31" s="7">
        <v>1990.06</v>
      </c>
      <c r="H31" s="7">
        <v>1325.35</v>
      </c>
      <c r="I31" s="7">
        <v>244.68</v>
      </c>
      <c r="J31" s="7">
        <v>499.56</v>
      </c>
      <c r="K31" s="7">
        <v>20.39</v>
      </c>
      <c r="L31" s="7">
        <v>1628.47</v>
      </c>
      <c r="M31" s="28"/>
      <c r="N31" s="28"/>
      <c r="O31" s="30"/>
      <c r="P31" s="4">
        <v>18094.09</v>
      </c>
    </row>
    <row r="32" spans="1:17" x14ac:dyDescent="0.2">
      <c r="A32" s="20"/>
      <c r="B32" s="23"/>
      <c r="C32" s="26"/>
      <c r="D32" s="6">
        <f t="shared" ref="D32:L32" si="9">D30-D31</f>
        <v>0</v>
      </c>
      <c r="E32" s="6">
        <f t="shared" si="9"/>
        <v>0</v>
      </c>
      <c r="F32" s="6">
        <f t="shared" si="9"/>
        <v>499.56</v>
      </c>
      <c r="G32" s="6">
        <f t="shared" si="9"/>
        <v>0</v>
      </c>
      <c r="H32" s="6">
        <f t="shared" si="9"/>
        <v>0</v>
      </c>
      <c r="I32" s="6">
        <f t="shared" si="9"/>
        <v>0</v>
      </c>
      <c r="J32" s="6">
        <f t="shared" si="9"/>
        <v>0</v>
      </c>
      <c r="K32" s="6">
        <f t="shared" si="9"/>
        <v>0</v>
      </c>
      <c r="L32" s="6">
        <f t="shared" si="9"/>
        <v>-44.960000000000036</v>
      </c>
      <c r="M32" s="29"/>
      <c r="N32" s="29"/>
      <c r="O32" s="30"/>
      <c r="P32" s="4">
        <f>P30-P31</f>
        <v>-499.56000000000131</v>
      </c>
    </row>
    <row r="33" spans="1:16" x14ac:dyDescent="0.2">
      <c r="A33" s="19" t="s">
        <v>29</v>
      </c>
      <c r="B33" s="19"/>
      <c r="C33" s="11"/>
      <c r="D33" s="12">
        <f>D5+D8+D11+D14+D17+D20+D23+D26+D29+D32</f>
        <v>0</v>
      </c>
      <c r="E33" s="12">
        <f t="shared" ref="E33:K33" si="10">E5+E8+E11+E14+E17+E20+E23+E26+E29+E32</f>
        <v>0</v>
      </c>
      <c r="F33" s="12">
        <f>F5+F8+F11+F14+F17+F20+F23+F26+F29+F32</f>
        <v>4954.92</v>
      </c>
      <c r="G33" s="12">
        <f t="shared" si="10"/>
        <v>0</v>
      </c>
      <c r="H33" s="12">
        <f t="shared" si="10"/>
        <v>0</v>
      </c>
      <c r="I33" s="12">
        <f t="shared" si="10"/>
        <v>0</v>
      </c>
      <c r="J33" s="12">
        <f t="shared" si="10"/>
        <v>0</v>
      </c>
      <c r="K33" s="12">
        <f t="shared" si="10"/>
        <v>0</v>
      </c>
      <c r="L33" s="12">
        <f>L5+L8+L11+L14+L17+L20+L23+L26+L29+L32</f>
        <v>-445.94000000000051</v>
      </c>
      <c r="M33" s="13">
        <f>SUM(M3:M32)</f>
        <v>4508.9799999999996</v>
      </c>
      <c r="N33" s="13">
        <f>SUM(N3:N32)</f>
        <v>0</v>
      </c>
      <c r="O33" s="13">
        <f>SUM(O3:O32)</f>
        <v>4508.9799999999996</v>
      </c>
      <c r="P33" s="2"/>
    </row>
    <row r="34" spans="1:16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">
      <c r="A35"/>
      <c r="B35"/>
      <c r="C35"/>
      <c r="D35"/>
      <c r="E35"/>
      <c r="F35"/>
      <c r="G35"/>
      <c r="H35"/>
      <c r="I35"/>
      <c r="J35"/>
      <c r="K35"/>
      <c r="L35"/>
      <c r="N35"/>
      <c r="O35"/>
      <c r="P35"/>
    </row>
    <row r="36" spans="1:16" x14ac:dyDescent="0.2">
      <c r="A36"/>
      <c r="B36"/>
      <c r="C36"/>
      <c r="D36"/>
      <c r="E36"/>
      <c r="F36"/>
      <c r="G36"/>
      <c r="H36"/>
      <c r="I36"/>
      <c r="J36"/>
      <c r="K36"/>
      <c r="L36"/>
      <c r="M36" s="15"/>
      <c r="N36"/>
      <c r="O36"/>
      <c r="P36"/>
    </row>
    <row r="37" spans="1:16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">
      <c r="A38"/>
      <c r="B38"/>
      <c r="C38"/>
      <c r="D38" s="16" t="s">
        <v>30</v>
      </c>
      <c r="E38" s="16"/>
      <c r="F38" s="16"/>
      <c r="G38" s="16" t="s">
        <v>31</v>
      </c>
      <c r="H38"/>
      <c r="I38"/>
      <c r="J38"/>
      <c r="K38"/>
      <c r="L38"/>
      <c r="M38"/>
      <c r="N38"/>
      <c r="O38"/>
      <c r="P38"/>
    </row>
    <row r="39" spans="1:16" x14ac:dyDescent="0.2">
      <c r="A39"/>
      <c r="B39"/>
      <c r="C39"/>
      <c r="D39" s="14">
        <f>D33+E33+F33</f>
        <v>4954.92</v>
      </c>
      <c r="E39"/>
      <c r="F39"/>
      <c r="G39" s="14">
        <f>G33+H33+I33+J33+K33</f>
        <v>0</v>
      </c>
      <c r="H39"/>
      <c r="I39"/>
      <c r="J39"/>
      <c r="K39"/>
      <c r="L39"/>
      <c r="M39"/>
      <c r="N39"/>
      <c r="O39"/>
      <c r="P39"/>
    </row>
    <row r="40" spans="1:1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">
      <c r="A42"/>
      <c r="B42"/>
      <c r="C42"/>
      <c r="D42"/>
      <c r="E42" s="14">
        <f>D39+G39</f>
        <v>4954.92</v>
      </c>
      <c r="G42"/>
      <c r="H42"/>
      <c r="I42"/>
      <c r="J42"/>
      <c r="K42"/>
      <c r="L42"/>
      <c r="M42"/>
      <c r="N42"/>
      <c r="O42"/>
      <c r="P42"/>
    </row>
    <row r="43" spans="1:16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s="17" customFormat="1" x14ac:dyDescent="0.2"/>
    <row r="47" spans="1:1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24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s="17" customFormat="1" x14ac:dyDescent="0.2">
      <c r="B83"/>
    </row>
    <row r="84" spans="1:16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2">
      <c r="A85"/>
      <c r="B85" s="17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38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s="17" customFormat="1" x14ac:dyDescent="0.2">
      <c r="B108"/>
    </row>
    <row r="109" spans="1:16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2">
      <c r="A110"/>
      <c r="B110" s="17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s="17" customFormat="1" x14ac:dyDescent="0.2">
      <c r="B136"/>
    </row>
    <row r="137" spans="1:16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2">
      <c r="A138"/>
      <c r="B138" s="17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24.75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s="17" customFormat="1" x14ac:dyDescent="0.2">
      <c r="B194"/>
    </row>
    <row r="195" spans="1:16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2">
      <c r="A196"/>
      <c r="B196" s="17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37.5" customHeigh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s="17" customFormat="1" x14ac:dyDescent="0.2">
      <c r="B276"/>
    </row>
    <row r="277" spans="1:16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x14ac:dyDescent="0.2">
      <c r="A278"/>
      <c r="B278" s="17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ht="36.75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s="17" customFormat="1" x14ac:dyDescent="0.2">
      <c r="B340"/>
    </row>
    <row r="341" spans="1:16" s="17" customFormat="1" ht="12.75" customHeight="1" x14ac:dyDescent="0.2">
      <c r="B341"/>
    </row>
    <row r="342" spans="1:16" s="17" customFormat="1" ht="12.75" customHeight="1" x14ac:dyDescent="0.2"/>
    <row r="343" spans="1:16" s="17" customFormat="1" ht="12.75" customHeight="1" x14ac:dyDescent="0.2"/>
    <row r="344" spans="1:16" x14ac:dyDescent="0.2">
      <c r="A344"/>
      <c r="B344" s="17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">
      <c r="A345"/>
      <c r="B345" s="17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1:16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1:16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1:16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1:16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1:16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1:16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1:16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1:16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1:16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1:16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1:16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1:16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1:16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1:16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1:16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1:16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1:16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1:16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1:16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1:16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1:16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1:16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1:16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1:16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1:16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1:16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1:16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1:16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1:16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1:16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1:16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1:16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1:16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1:16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1:16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1:16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1:16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1:16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1:16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1:16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1:16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1:16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1:16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1:16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1:16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1:16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1:16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1:16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1:16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1:16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1:16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1:16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1:16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1:16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1:16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1:16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1:16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1:16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1:16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1:16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1:16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1:16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1:16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1:16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1:16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1:16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1:16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1:16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1:16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1:16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1:16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1:16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1:16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1:16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1:16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1:16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1:16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1:16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1:16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1:16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1:16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:16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1:16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1:16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1:16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1:16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1:16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1:16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1:16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1:16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1:16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1:16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:16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1:16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1:16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1:16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1:16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1:16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1:16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1:16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1:16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1:16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1:16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1:16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1:16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1:16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1:16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1:16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1:16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1:16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1:16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1:16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1:16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1:16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1:16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1:16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1:16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1:16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1:16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1:16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1:16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1:16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1:16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1:16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1:16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1:16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1:16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1:16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1:16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1:16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1:16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1:16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1:16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1:16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1:16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1:16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1:16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1:16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1:16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1:16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1:16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1:16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1:16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1:16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1:16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1:16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1:16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1:16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1:16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1:16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1:16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1:16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1:16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1:16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1:16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1:16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1:16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1:16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1:16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1:16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1:16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1:16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1:16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1:16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1:16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1:16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1:16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1:16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1:16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1:16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1:16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1:16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1:16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1:16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1:16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1:16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1:16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1:16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1:16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1:16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1:16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1:16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1:16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1:16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1:16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1:16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1:16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1:16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1:16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1:16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1:16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1:16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1:16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1:16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1:16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1:16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1:16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1:16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1:16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1:16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1:16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1:16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1:16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1:16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1:16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1:16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1:16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1:16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1:16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1:16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1:16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1:16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1:16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1:16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1:16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1:16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1:16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1:16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1:16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1:16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1:16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1:16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1:16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1:16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1:16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1:16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1:16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1:16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1:16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1:16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1:16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1:16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1:16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</row>
    <row r="1309" spans="1:16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</row>
    <row r="1310" spans="1:16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</row>
    <row r="1311" spans="1:16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</row>
    <row r="1312" spans="1:16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</row>
    <row r="1313" spans="1:16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</row>
    <row r="1314" spans="1:16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</row>
    <row r="1315" spans="1:16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</row>
    <row r="1316" spans="1:16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</row>
    <row r="1317" spans="1:16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</row>
    <row r="1318" spans="1:16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</row>
    <row r="1319" spans="1:16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</row>
    <row r="1320" spans="1:16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</row>
    <row r="1321" spans="1:16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</row>
    <row r="1322" spans="1:16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</row>
    <row r="1323" spans="1:16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</row>
    <row r="1324" spans="1:16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</row>
    <row r="1325" spans="1:16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</row>
    <row r="1326" spans="1:16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</row>
    <row r="1327" spans="1:16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</row>
    <row r="1328" spans="1:16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</row>
    <row r="1329" spans="1:16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</row>
    <row r="1330" spans="1:16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1:16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</row>
    <row r="1332" spans="1:16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</row>
    <row r="1333" spans="1:16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</row>
    <row r="1334" spans="1:16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</row>
    <row r="1335" spans="1:16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</row>
    <row r="1336" spans="1:16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</row>
    <row r="1337" spans="1:16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</row>
    <row r="1338" spans="1:16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</row>
    <row r="1339" spans="1:16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</row>
    <row r="1340" spans="1:16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</row>
    <row r="1341" spans="1:16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</row>
    <row r="1342" spans="1:16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</row>
    <row r="1343" spans="1:16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</row>
    <row r="1344" spans="1:16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</row>
    <row r="1345" spans="1:16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</row>
    <row r="1346" spans="1:16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</row>
    <row r="1347" spans="1:16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</row>
    <row r="1348" spans="1:16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</row>
    <row r="1349" spans="1:16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</row>
    <row r="1350" spans="1:16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</row>
    <row r="1351" spans="1:16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</row>
    <row r="1352" spans="1:16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</row>
    <row r="1353" spans="1:16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</row>
    <row r="1354" spans="1:16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</row>
    <row r="1355" spans="1:16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1:16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</row>
    <row r="1357" spans="1:16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</row>
    <row r="1358" spans="1:16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</row>
    <row r="1359" spans="1:16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</row>
    <row r="1360" spans="1:16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</row>
    <row r="1361" spans="1:16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</row>
    <row r="1362" spans="1:16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1:16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</row>
    <row r="1364" spans="1:16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1:16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1:16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1:16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1:16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</row>
    <row r="1369" spans="1:16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</row>
    <row r="1370" spans="1:16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</row>
    <row r="1371" spans="1:16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</row>
    <row r="1372" spans="1:16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</row>
    <row r="1373" spans="1:16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</row>
    <row r="1374" spans="1:16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</row>
    <row r="1375" spans="1:16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</row>
    <row r="1376" spans="1:16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</row>
    <row r="1377" spans="1:16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</row>
    <row r="1378" spans="1:16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</row>
    <row r="1379" spans="1:16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</row>
    <row r="1380" spans="1:16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</row>
    <row r="1381" spans="1:16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</row>
    <row r="1382" spans="1:16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</row>
    <row r="1383" spans="1:16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</row>
    <row r="1384" spans="1:16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</row>
    <row r="1385" spans="1:16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</row>
    <row r="1386" spans="1:16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</row>
    <row r="1387" spans="1:16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</row>
    <row r="1388" spans="1:16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</row>
    <row r="1389" spans="1:16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</row>
    <row r="1390" spans="1:16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</row>
    <row r="1391" spans="1:16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</row>
    <row r="1392" spans="1:16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</row>
    <row r="1393" spans="1:16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</row>
    <row r="1394" spans="1:16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</row>
    <row r="1395" spans="1:16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</row>
    <row r="1396" spans="1:16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</row>
    <row r="1397" spans="1:16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</row>
    <row r="1398" spans="1:16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</row>
    <row r="1399" spans="1:16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</row>
    <row r="1400" spans="1:16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</row>
    <row r="1401" spans="1:16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</row>
    <row r="1402" spans="1:16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</row>
    <row r="1403" spans="1:16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</row>
    <row r="1404" spans="1:16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</row>
    <row r="1405" spans="1:16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</row>
    <row r="1406" spans="1:16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</row>
    <row r="1407" spans="1:16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</row>
    <row r="1408" spans="1:16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</row>
    <row r="1409" spans="1:16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</row>
    <row r="1410" spans="1:16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</row>
    <row r="1411" spans="1:16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</row>
    <row r="1412" spans="1:16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</row>
    <row r="1413" spans="1:16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</row>
    <row r="1414" spans="1:16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</row>
    <row r="1415" spans="1:16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</row>
    <row r="1416" spans="1:16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</row>
    <row r="1417" spans="1:16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</row>
    <row r="1418" spans="1:16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</row>
    <row r="1419" spans="1:16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</row>
    <row r="1420" spans="1:16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</row>
    <row r="1421" spans="1:16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</row>
    <row r="1422" spans="1:16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</row>
    <row r="1423" spans="1:16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</row>
    <row r="1424" spans="1:16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</row>
    <row r="1425" spans="1:16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</row>
    <row r="1426" spans="1:16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</row>
    <row r="1427" spans="1:16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</row>
    <row r="1428" spans="1:16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</row>
    <row r="1429" spans="1:16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</row>
    <row r="1430" spans="1:16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</row>
    <row r="1431" spans="1:16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</row>
    <row r="1432" spans="1:16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</row>
    <row r="1433" spans="1:16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</row>
    <row r="1434" spans="1:16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</row>
    <row r="1435" spans="1:16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</row>
    <row r="1436" spans="1:16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</row>
    <row r="1437" spans="1:16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</row>
    <row r="1438" spans="1:16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</row>
    <row r="1439" spans="1:16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</row>
    <row r="1440" spans="1:16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</row>
    <row r="1441" spans="1:16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</row>
    <row r="1442" spans="1:16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</row>
    <row r="1443" spans="1:16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</row>
    <row r="1444" spans="1:16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</row>
    <row r="1445" spans="1:16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</row>
    <row r="1446" spans="1:16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</row>
    <row r="1447" spans="1:16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</row>
    <row r="1448" spans="1:16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</row>
    <row r="1449" spans="1:16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</row>
    <row r="1450" spans="1:16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</row>
    <row r="1451" spans="1:16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</row>
    <row r="1452" spans="1:16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</row>
    <row r="1453" spans="1:16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</row>
    <row r="1454" spans="1:16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</row>
    <row r="1455" spans="1:16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</row>
    <row r="1456" spans="1:16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</row>
    <row r="1457" spans="1:16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</row>
    <row r="1458" spans="1:16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</row>
    <row r="1459" spans="1:16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</row>
    <row r="1460" spans="1:16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</row>
    <row r="1461" spans="1:16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</row>
    <row r="1462" spans="1:16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</row>
    <row r="1463" spans="1:16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</row>
    <row r="1464" spans="1:16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</row>
    <row r="1465" spans="1:16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</row>
    <row r="1466" spans="1:16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</row>
    <row r="1467" spans="1:16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</row>
    <row r="1468" spans="1:16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</row>
    <row r="1469" spans="1:16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</row>
    <row r="1470" spans="1:16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</row>
    <row r="1471" spans="1:16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</row>
    <row r="1472" spans="1:16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</row>
    <row r="1473" spans="1:16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</row>
    <row r="1474" spans="1:16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</row>
    <row r="1475" spans="1:16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</row>
    <row r="1476" spans="1:16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</row>
    <row r="1477" spans="1:16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</row>
    <row r="1478" spans="1:16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</row>
    <row r="1479" spans="1:16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</row>
    <row r="1480" spans="1:16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</row>
    <row r="1481" spans="1:16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</row>
    <row r="1482" spans="1:16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</row>
    <row r="1483" spans="1:16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</row>
    <row r="1484" spans="1:16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</row>
    <row r="1485" spans="1:16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</row>
    <row r="1486" spans="1:16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</row>
    <row r="1487" spans="1:16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</row>
    <row r="1488" spans="1:16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</row>
    <row r="1489" spans="1:16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</row>
    <row r="1490" spans="1:16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</row>
    <row r="1491" spans="1:16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</row>
    <row r="1492" spans="1:16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</row>
    <row r="1493" spans="1:16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</row>
    <row r="1494" spans="1:16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</row>
    <row r="1495" spans="1:16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</row>
    <row r="1496" spans="1:16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</row>
    <row r="1497" spans="1:16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</row>
    <row r="1498" spans="1:16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</row>
    <row r="1499" spans="1:16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</row>
    <row r="1500" spans="1:16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</row>
    <row r="1501" spans="1:16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</row>
    <row r="1502" spans="1:16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</row>
    <row r="1503" spans="1:16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</row>
    <row r="1504" spans="1:16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</row>
    <row r="1505" spans="1:16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</row>
    <row r="1506" spans="1:16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</row>
    <row r="1507" spans="1:16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</row>
    <row r="1508" spans="1:16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</row>
    <row r="1509" spans="1:16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</row>
    <row r="1510" spans="1:16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</row>
    <row r="1511" spans="1:16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</row>
    <row r="1512" spans="1:16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</row>
    <row r="1513" spans="1:16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</row>
    <row r="1514" spans="1:16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</row>
    <row r="1515" spans="1:16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</row>
    <row r="1516" spans="1:16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</row>
    <row r="1517" spans="1:16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</row>
    <row r="1518" spans="1:16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</row>
    <row r="1519" spans="1:16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</row>
    <row r="1520" spans="1:16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</row>
    <row r="1521" spans="1:16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</row>
    <row r="1522" spans="1:16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</row>
    <row r="1523" spans="1:16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</row>
    <row r="1524" spans="1:16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</row>
    <row r="1525" spans="1:16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</row>
    <row r="1526" spans="1:16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</row>
    <row r="1527" spans="1:16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</row>
    <row r="1528" spans="1:16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</row>
    <row r="1529" spans="1:16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</row>
    <row r="1530" spans="1:16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</row>
    <row r="1531" spans="1:16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</row>
    <row r="1532" spans="1:16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</row>
    <row r="1533" spans="1:16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</row>
    <row r="1534" spans="1:16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</row>
    <row r="1535" spans="1:16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</row>
    <row r="1536" spans="1:16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</row>
    <row r="1537" spans="1:16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</row>
    <row r="1538" spans="1:16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</row>
    <row r="1539" spans="1:16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</row>
    <row r="1540" spans="1:16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</row>
    <row r="1541" spans="1:16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</row>
    <row r="1542" spans="1:16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</row>
    <row r="1543" spans="1:16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</row>
    <row r="1544" spans="1:16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</row>
    <row r="1545" spans="1:16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</row>
    <row r="1546" spans="1:16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</row>
    <row r="1547" spans="1:16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</row>
    <row r="1548" spans="1:16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</row>
    <row r="1549" spans="1:16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</row>
    <row r="1550" spans="1:16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</row>
    <row r="1551" spans="1:16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</row>
    <row r="1552" spans="1:16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</row>
    <row r="1553" spans="1:16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</row>
    <row r="1554" spans="1:16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</row>
    <row r="1555" spans="1:16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</row>
    <row r="1556" spans="1:16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</row>
    <row r="1557" spans="1:16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</row>
    <row r="1558" spans="1:16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</row>
    <row r="1559" spans="1:16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</row>
    <row r="1560" spans="1:16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</row>
    <row r="1561" spans="1:16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</row>
    <row r="1562" spans="1:16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</row>
    <row r="1563" spans="1:16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</row>
    <row r="1564" spans="1:16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</row>
    <row r="1565" spans="1:16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</row>
    <row r="1566" spans="1:16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</row>
    <row r="1567" spans="1:16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</row>
    <row r="1568" spans="1:16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</row>
    <row r="1569" spans="1:16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</row>
    <row r="1570" spans="1:16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</row>
    <row r="1571" spans="1:16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</row>
    <row r="1572" spans="1:16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</row>
    <row r="1573" spans="1:16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</row>
    <row r="1574" spans="1:16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</row>
    <row r="1575" spans="1:16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</row>
    <row r="1576" spans="1:16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</row>
    <row r="1577" spans="1:16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</row>
    <row r="1578" spans="1:16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</row>
    <row r="1579" spans="1:16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</row>
    <row r="1580" spans="1:16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</row>
    <row r="1581" spans="1:16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</row>
    <row r="1582" spans="1:16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</row>
    <row r="1583" spans="1:16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</row>
    <row r="1584" spans="1:16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</row>
    <row r="1585" spans="1:16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</row>
    <row r="1586" spans="1:16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</row>
    <row r="1587" spans="1:16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</row>
    <row r="1588" spans="1:16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</row>
    <row r="1589" spans="1:16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</row>
    <row r="1590" spans="1:16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</row>
    <row r="1591" spans="1:16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</row>
    <row r="1592" spans="1:16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</row>
    <row r="1593" spans="1:16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</row>
    <row r="1594" spans="1:16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</row>
    <row r="1595" spans="1:16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</row>
    <row r="1596" spans="1:16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</row>
    <row r="1597" spans="1:16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</row>
    <row r="1598" spans="1:16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</row>
    <row r="1599" spans="1:16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</row>
    <row r="1600" spans="1:16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</row>
    <row r="1601" spans="1:16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</row>
    <row r="1602" spans="1:16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</row>
    <row r="1603" spans="1:16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</row>
    <row r="1604" spans="1:16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</row>
    <row r="1605" spans="1:16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</row>
    <row r="1606" spans="1:16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</row>
    <row r="1607" spans="1:16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</row>
    <row r="1608" spans="1:16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</row>
    <row r="1609" spans="1:16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</row>
    <row r="1610" spans="1:16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</row>
    <row r="1611" spans="1:16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</row>
    <row r="1612" spans="1:16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</row>
    <row r="1613" spans="1:16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</row>
    <row r="1614" spans="1:16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</row>
    <row r="1615" spans="1:16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</row>
    <row r="1616" spans="1:16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</row>
    <row r="1617" spans="1:16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</row>
    <row r="1618" spans="1:16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</row>
    <row r="1619" spans="1:16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</row>
    <row r="1620" spans="1:16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</row>
    <row r="1621" spans="1:16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</row>
    <row r="1622" spans="1:16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</row>
    <row r="1623" spans="1:16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</row>
    <row r="1624" spans="1:16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</row>
    <row r="1625" spans="1:16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</row>
    <row r="1626" spans="1:16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</row>
    <row r="1627" spans="1:16" x14ac:dyDescent="0.2">
      <c r="B1627"/>
    </row>
    <row r="1628" spans="1:16" x14ac:dyDescent="0.2">
      <c r="B1628"/>
    </row>
  </sheetData>
  <mergeCells count="70">
    <mergeCell ref="O6:O8"/>
    <mergeCell ref="N1:N2"/>
    <mergeCell ref="O1:O2"/>
    <mergeCell ref="P1:P2"/>
    <mergeCell ref="A3:A5"/>
    <mergeCell ref="B3:B5"/>
    <mergeCell ref="C3:C5"/>
    <mergeCell ref="M3:M5"/>
    <mergeCell ref="N3:N5"/>
    <mergeCell ref="O3:O5"/>
    <mergeCell ref="A1:A2"/>
    <mergeCell ref="B1:B2"/>
    <mergeCell ref="C1:C2"/>
    <mergeCell ref="D1:E1"/>
    <mergeCell ref="G1:H1"/>
    <mergeCell ref="M1:M2"/>
    <mergeCell ref="A6:A8"/>
    <mergeCell ref="B6:B8"/>
    <mergeCell ref="C6:C8"/>
    <mergeCell ref="M6:M8"/>
    <mergeCell ref="N6:N8"/>
    <mergeCell ref="O12:O14"/>
    <mergeCell ref="A9:A11"/>
    <mergeCell ref="B9:B11"/>
    <mergeCell ref="C9:C11"/>
    <mergeCell ref="M9:M11"/>
    <mergeCell ref="N9:N11"/>
    <mergeCell ref="O9:O11"/>
    <mergeCell ref="A12:A14"/>
    <mergeCell ref="B12:B14"/>
    <mergeCell ref="C12:C14"/>
    <mergeCell ref="M12:M14"/>
    <mergeCell ref="N12:N14"/>
    <mergeCell ref="O18:O20"/>
    <mergeCell ref="A15:A17"/>
    <mergeCell ref="B15:B17"/>
    <mergeCell ref="C15:C17"/>
    <mergeCell ref="M15:M17"/>
    <mergeCell ref="N15:N17"/>
    <mergeCell ref="O15:O17"/>
    <mergeCell ref="A18:A20"/>
    <mergeCell ref="B18:B20"/>
    <mergeCell ref="C18:C20"/>
    <mergeCell ref="M18:M20"/>
    <mergeCell ref="N18:N20"/>
    <mergeCell ref="O24:O26"/>
    <mergeCell ref="A21:A23"/>
    <mergeCell ref="B21:B23"/>
    <mergeCell ref="C21:C23"/>
    <mergeCell ref="M21:M23"/>
    <mergeCell ref="N21:N23"/>
    <mergeCell ref="O21:O23"/>
    <mergeCell ref="A24:A26"/>
    <mergeCell ref="B24:B26"/>
    <mergeCell ref="C24:C26"/>
    <mergeCell ref="M24:M26"/>
    <mergeCell ref="N24:N26"/>
    <mergeCell ref="N30:N32"/>
    <mergeCell ref="O30:O32"/>
    <mergeCell ref="A27:A29"/>
    <mergeCell ref="B27:B29"/>
    <mergeCell ref="C27:C29"/>
    <mergeCell ref="M27:M29"/>
    <mergeCell ref="N27:N29"/>
    <mergeCell ref="O27:O29"/>
    <mergeCell ref="A33:B33"/>
    <mergeCell ref="A30:A32"/>
    <mergeCell ref="B30:B32"/>
    <mergeCell ref="C30:C32"/>
    <mergeCell ref="M30:M32"/>
  </mergeCells>
  <pageMargins left="0.19685039370078741" right="0.19685039370078741" top="0.98425196850393704" bottom="0.39370078740157483" header="0.51181102362204722" footer="0.51181102362204722"/>
  <pageSetup paperSize="9" scale="63" fitToHeight="0" orientation="landscape" r:id="rId1"/>
  <headerFooter alignWithMargins="0">
    <oddHeader>&amp;C&amp;"Arial CE,Kursywa"&amp;12Korekta składki chorobowej za 2024/2025 rok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Gruszczyński (3)</vt:lpstr>
      <vt:lpstr>'Gruszczyński (3)'!Tytuły_wydruku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Sułek-Sieradzka Agnieszka</dc:creator>
  <cp:lastModifiedBy>Sułek-Sieradzka Agnieszka</cp:lastModifiedBy>
  <dcterms:created xsi:type="dcterms:W3CDTF">2025-08-27T06:50:31Z</dcterms:created>
  <dcterms:modified xsi:type="dcterms:W3CDTF">2025-08-27T06:52:18Z</dcterms:modified>
</cp:coreProperties>
</file>